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DA9119BA-D585-42F8-A3AD-8CFE29FDA0F1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OG" sheetId="6" r:id="rId1"/>
  </sheets>
  <definedNames>
    <definedName name="_xlnm._FilterDatabase" localSheetId="0" hidden="1">COG!$A$3:$G$76</definedName>
    <definedName name="_xlnm.Print_Area" localSheetId="0">COG!$A$1:$G$98</definedName>
  </definedNames>
  <calcPr calcId="191029"/>
</workbook>
</file>

<file path=xl/calcChain.xml><?xml version="1.0" encoding="utf-8"?>
<calcChain xmlns="http://schemas.openxmlformats.org/spreadsheetml/2006/main">
  <c r="F81" i="6" l="1"/>
  <c r="E81" i="6"/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G69" i="6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<sst xmlns="http://schemas.openxmlformats.org/spreadsheetml/2006/main" count="85" uniqueCount="85">
  <si>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</si>
  <si>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</si>
  <si>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</si>
  <si>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</si>
  <si>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</si>
  <si>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</si>
  <si>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</si>
  <si>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</si>
  <si>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</si>
  <si>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</si>
  <si>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</si>
  <si>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</si>
  <si>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</si>
  <si>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</si>
  <si>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</si>
  <si>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</si>
  <si>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</si>
  <si>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</si>
  <si>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</si>
  <si>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</si>
  <si>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</si>
  <si>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</si>
  <si>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</si>
  <si>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</si>
  <si>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</si>
  <si>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</si>
  <si>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</si>
  <si>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</si>
  <si>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</si>
  <si>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</si>
  <si>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</si>
  <si>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</si>
  <si>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</si>
  <si>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</si>
  <si>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</si>
  <si>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</si>
  <si>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</si>
  <si>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</si>
  <si>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</si>
  <si>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</si>
  <si>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</si>
  <si>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</si>
  <si>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</si>
  <si>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</si>
  <si>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</si>
  <si>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</si>
  <si>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</si>
  <si>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</si>
  <si>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</si>
  <si>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</si>
  <si>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</si>
  <si>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</si>
  <si>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</si>
  <si>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</si>
  <si>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</si>
  <si>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</si>
  <si>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</si>
  <si>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</si>
  <si>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</si>
  <si>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</si>
  <si>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</si>
  <si>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</si>
  <si>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</si>
  <si>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</si>
  <si>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</si>
  <si>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</si>
  <si>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</si>
  <si>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</si>
  <si>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</si>
  <si>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</si>
  <si>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</si>
  <si>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</si>
  <si>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</si>
  <si>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</si>
  <si>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</si>
  <si>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</si>
  <si>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</si>
  <si>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</si>
  <si>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</si>
  <si>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</si>
  <si>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</si>
  <si>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</si>
  <si>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</si>
  <si>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</si>
  <si>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Felipe
Estado Analítico del Ejercicio del Presupuesto de Egresos
Clasificación por Objeto del Gasto (Capítulo y Concepto)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</si>
</sst>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9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4" fontId="6" fillId="0" borderId="9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2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3" xfId="9" applyFont="1" applyFill="1" applyBorder="1" applyAlignment="1">
      <alignment vertical="center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0" xfId="9" applyFont="1" applyFill="1" applyBorder="1" applyAlignment="1">
      <alignment horizontal="center" vertical="center"/>
    </xf>
    <xf numFmtId="0" fontId="0" fillId="2" borderId="10" xfId="0" applyFill="1" applyBorder="1" applyProtection="1">
      <protection locked="0"/>
    </xf>
    <xf numFmtId="4" fontId="0" fillId="0" borderId="0" xfId="0" applyNumberFormat="1" applyProtection="1"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showGridLines="0" tabSelected="1" view="pageBreakPreview" zoomScale="106" zoomScaleNormal="100" zoomScaleSheetLayoutView="106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2" t="s">
        <v>84</v>
      </c>
      <c r="B1" s="23"/>
      <c r="C1" s="23"/>
      <c r="D1" s="23"/>
      <c r="E1" s="23"/>
      <c r="F1" s="23"/>
      <c r="G1" s="24"/>
    </row>
    <row r="2" spans="1:8" x14ac:dyDescent="0.2">
      <c r="A2" s="20"/>
      <c r="B2" s="23" t="s">
        <v>15</v>
      </c>
      <c r="C2" s="23"/>
      <c r="D2" s="23"/>
      <c r="E2" s="23"/>
      <c r="F2" s="24"/>
      <c r="G2" s="25" t="s">
        <v>14</v>
      </c>
    </row>
    <row r="3" spans="1:8" ht="24.95" customHeight="1" x14ac:dyDescent="0.2">
      <c r="A3" s="19" t="s">
        <v>9</v>
      </c>
      <c r="B3" s="18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17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131757346.86999999</v>
      </c>
      <c r="C5" s="8">
        <f>SUM(C6:C12)</f>
        <v>0</v>
      </c>
      <c r="D5" s="8">
        <f>B5+C5</f>
        <v>131757346.86999999</v>
      </c>
      <c r="E5" s="8">
        <f>SUM(E6:E12)</f>
        <v>85049311.930000007</v>
      </c>
      <c r="F5" s="8">
        <f>SUM(F6:F12)</f>
        <v>85415160.030000001</v>
      </c>
      <c r="G5" s="8">
        <f>D5-E5</f>
        <v>46708034.939999983</v>
      </c>
    </row>
    <row r="6" spans="1:8" x14ac:dyDescent="0.2">
      <c r="A6" s="14" t="s">
        <v>20</v>
      </c>
      <c r="B6" s="5">
        <v>79284580.560000002</v>
      </c>
      <c r="C6" s="5">
        <v>0</v>
      </c>
      <c r="D6" s="5">
        <f t="shared" ref="D6:D69" si="0">B6+C6</f>
        <v>79284580.560000002</v>
      </c>
      <c r="E6" s="5">
        <v>57151201.340000004</v>
      </c>
      <c r="F6" s="5">
        <v>57149818.149999999</v>
      </c>
      <c r="G6" s="5">
        <f t="shared" ref="G6:G69" si="1">D6-E6</f>
        <v>22133379.219999999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11586160.76</v>
      </c>
      <c r="C8" s="5">
        <v>50000</v>
      </c>
      <c r="D8" s="5">
        <f t="shared" si="0"/>
        <v>11636160.76</v>
      </c>
      <c r="E8" s="5">
        <v>1017872.86</v>
      </c>
      <c r="F8" s="5">
        <v>1015964.9</v>
      </c>
      <c r="G8" s="5">
        <f t="shared" si="1"/>
        <v>10618287.9</v>
      </c>
      <c r="H8" s="6">
        <v>1300</v>
      </c>
    </row>
    <row r="9" spans="1:8" x14ac:dyDescent="0.2">
      <c r="A9" s="14" t="s">
        <v>1</v>
      </c>
      <c r="B9" s="5">
        <v>22746347.629999999</v>
      </c>
      <c r="C9" s="5">
        <v>0</v>
      </c>
      <c r="D9" s="5">
        <f t="shared" si="0"/>
        <v>22746347.629999999</v>
      </c>
      <c r="E9" s="5">
        <v>13916060.24</v>
      </c>
      <c r="F9" s="5">
        <v>14297438.99</v>
      </c>
      <c r="G9" s="5">
        <f t="shared" si="1"/>
        <v>8830287.3899999987</v>
      </c>
      <c r="H9" s="6">
        <v>1400</v>
      </c>
    </row>
    <row r="10" spans="1:8" x14ac:dyDescent="0.2">
      <c r="A10" s="14" t="s">
        <v>23</v>
      </c>
      <c r="B10" s="5">
        <v>14687377.68</v>
      </c>
      <c r="C10" s="5">
        <v>-50000</v>
      </c>
      <c r="D10" s="5">
        <f t="shared" si="0"/>
        <v>14637377.68</v>
      </c>
      <c r="E10" s="5">
        <v>10525040.4</v>
      </c>
      <c r="F10" s="5">
        <v>10512800.9</v>
      </c>
      <c r="G10" s="5">
        <f t="shared" si="1"/>
        <v>4112337.2799999993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3452880.24</v>
      </c>
      <c r="C12" s="5">
        <v>0</v>
      </c>
      <c r="D12" s="5">
        <f t="shared" si="0"/>
        <v>3452880.24</v>
      </c>
      <c r="E12" s="5">
        <v>2439137.09</v>
      </c>
      <c r="F12" s="5">
        <v>2439137.09</v>
      </c>
      <c r="G12" s="5">
        <f t="shared" si="1"/>
        <v>1013743.1500000004</v>
      </c>
      <c r="H12" s="6">
        <v>1700</v>
      </c>
    </row>
    <row r="13" spans="1:8" x14ac:dyDescent="0.2">
      <c r="A13" s="12" t="s">
        <v>79</v>
      </c>
      <c r="B13" s="9">
        <f>SUM(B14:B22)</f>
        <v>30087231.970000003</v>
      </c>
      <c r="C13" s="9">
        <f>SUM(C14:C22)</f>
        <v>1248671.3899999999</v>
      </c>
      <c r="D13" s="9">
        <f t="shared" si="0"/>
        <v>31335903.360000003</v>
      </c>
      <c r="E13" s="9">
        <f>SUM(E14:E22)</f>
        <v>21432634.849999998</v>
      </c>
      <c r="F13" s="9">
        <f>SUM(F14:F22)</f>
        <v>21367570.91</v>
      </c>
      <c r="G13" s="9">
        <f t="shared" si="1"/>
        <v>9903268.5100000054</v>
      </c>
      <c r="H13" s="13">
        <v>0</v>
      </c>
    </row>
    <row r="14" spans="1:8" x14ac:dyDescent="0.2">
      <c r="A14" s="14" t="s">
        <v>25</v>
      </c>
      <c r="B14" s="5">
        <v>2459740.19</v>
      </c>
      <c r="C14" s="5">
        <v>438245.64</v>
      </c>
      <c r="D14" s="5">
        <f t="shared" si="0"/>
        <v>2897985.83</v>
      </c>
      <c r="E14" s="5">
        <v>1266675.71</v>
      </c>
      <c r="F14" s="5">
        <v>1305986.58</v>
      </c>
      <c r="G14" s="5">
        <f t="shared" si="1"/>
        <v>1631310.12</v>
      </c>
      <c r="H14" s="6">
        <v>2100</v>
      </c>
    </row>
    <row r="15" spans="1:8" x14ac:dyDescent="0.2">
      <c r="A15" s="14" t="s">
        <v>26</v>
      </c>
      <c r="B15" s="5">
        <v>953189.48</v>
      </c>
      <c r="C15" s="5">
        <v>159723.07999999999</v>
      </c>
      <c r="D15" s="5">
        <f t="shared" si="0"/>
        <v>1112912.56</v>
      </c>
      <c r="E15" s="5">
        <v>555607.38</v>
      </c>
      <c r="F15" s="5">
        <v>534192.1</v>
      </c>
      <c r="G15" s="5">
        <f t="shared" si="1"/>
        <v>557305.18000000005</v>
      </c>
      <c r="H15" s="6">
        <v>2200</v>
      </c>
    </row>
    <row r="16" spans="1:8" x14ac:dyDescent="0.2">
      <c r="A16" s="14" t="s">
        <v>27</v>
      </c>
      <c r="B16" s="5">
        <v>45240</v>
      </c>
      <c r="C16" s="5">
        <v>145984</v>
      </c>
      <c r="D16" s="5">
        <f t="shared" si="0"/>
        <v>191224</v>
      </c>
      <c r="E16" s="5">
        <v>95584</v>
      </c>
      <c r="F16" s="5">
        <v>95584</v>
      </c>
      <c r="G16" s="5">
        <f t="shared" si="1"/>
        <v>95640</v>
      </c>
      <c r="H16" s="6">
        <v>2300</v>
      </c>
    </row>
    <row r="17" spans="1:8" x14ac:dyDescent="0.2">
      <c r="A17" s="14" t="s">
        <v>28</v>
      </c>
      <c r="B17" s="5">
        <v>2840366.07</v>
      </c>
      <c r="C17" s="5">
        <v>-156836.21</v>
      </c>
      <c r="D17" s="5">
        <f t="shared" si="0"/>
        <v>2683529.86</v>
      </c>
      <c r="E17" s="5">
        <v>953534.29</v>
      </c>
      <c r="F17" s="5">
        <v>872570.26</v>
      </c>
      <c r="G17" s="5">
        <f t="shared" si="1"/>
        <v>1729995.5699999998</v>
      </c>
      <c r="H17" s="6">
        <v>2400</v>
      </c>
    </row>
    <row r="18" spans="1:8" x14ac:dyDescent="0.2">
      <c r="A18" s="14" t="s">
        <v>29</v>
      </c>
      <c r="B18" s="5">
        <v>291617.11</v>
      </c>
      <c r="C18" s="5">
        <v>71098</v>
      </c>
      <c r="D18" s="5">
        <f t="shared" si="0"/>
        <v>362715.11</v>
      </c>
      <c r="E18" s="5">
        <v>203100.03</v>
      </c>
      <c r="F18" s="5">
        <v>203100.03</v>
      </c>
      <c r="G18" s="5">
        <f t="shared" si="1"/>
        <v>159615.07999999999</v>
      </c>
      <c r="H18" s="6">
        <v>2500</v>
      </c>
    </row>
    <row r="19" spans="1:8" x14ac:dyDescent="0.2">
      <c r="A19" s="14" t="s">
        <v>30</v>
      </c>
      <c r="B19" s="5">
        <v>16673748.02</v>
      </c>
      <c r="C19" s="5">
        <v>-47367</v>
      </c>
      <c r="D19" s="5">
        <f t="shared" si="0"/>
        <v>16626381.02</v>
      </c>
      <c r="E19" s="5">
        <v>14292391.060000001</v>
      </c>
      <c r="F19" s="5">
        <v>14292391.060000001</v>
      </c>
      <c r="G19" s="5">
        <f t="shared" si="1"/>
        <v>2333989.959999999</v>
      </c>
      <c r="H19" s="6">
        <v>2600</v>
      </c>
    </row>
    <row r="20" spans="1:8" x14ac:dyDescent="0.2">
      <c r="A20" s="14" t="s">
        <v>31</v>
      </c>
      <c r="B20" s="5">
        <v>2508090.65</v>
      </c>
      <c r="C20" s="5">
        <v>232378.47</v>
      </c>
      <c r="D20" s="5">
        <f t="shared" si="0"/>
        <v>2740469.12</v>
      </c>
      <c r="E20" s="5">
        <v>647337.73</v>
      </c>
      <c r="F20" s="5">
        <v>645342.23</v>
      </c>
      <c r="G20" s="5">
        <f t="shared" si="1"/>
        <v>2093131.3900000001</v>
      </c>
      <c r="H20" s="6">
        <v>2700</v>
      </c>
    </row>
    <row r="21" spans="1:8" x14ac:dyDescent="0.2">
      <c r="A21" s="14" t="s">
        <v>32</v>
      </c>
      <c r="B21" s="5">
        <v>80059.009999999995</v>
      </c>
      <c r="C21" s="5">
        <v>0</v>
      </c>
      <c r="D21" s="5">
        <f t="shared" si="0"/>
        <v>80059.009999999995</v>
      </c>
      <c r="E21" s="5">
        <v>31956.400000000001</v>
      </c>
      <c r="F21" s="5">
        <v>31956.400000000001</v>
      </c>
      <c r="G21" s="5">
        <f t="shared" si="1"/>
        <v>48102.609999999993</v>
      </c>
      <c r="H21" s="6">
        <v>2800</v>
      </c>
    </row>
    <row r="22" spans="1:8" x14ac:dyDescent="0.2">
      <c r="A22" s="14" t="s">
        <v>33</v>
      </c>
      <c r="B22" s="5">
        <v>4235181.4400000004</v>
      </c>
      <c r="C22" s="5">
        <v>405445.41</v>
      </c>
      <c r="D22" s="5">
        <f t="shared" si="0"/>
        <v>4640626.8500000006</v>
      </c>
      <c r="E22" s="5">
        <v>3386448.25</v>
      </c>
      <c r="F22" s="5">
        <v>3386448.25</v>
      </c>
      <c r="G22" s="5">
        <f t="shared" si="1"/>
        <v>1254178.6000000006</v>
      </c>
      <c r="H22" s="6">
        <v>2900</v>
      </c>
    </row>
    <row r="23" spans="1:8" x14ac:dyDescent="0.2">
      <c r="A23" s="12" t="s">
        <v>17</v>
      </c>
      <c r="B23" s="9">
        <f>SUM(B24:B32)</f>
        <v>52614804.060000002</v>
      </c>
      <c r="C23" s="9">
        <f>SUM(C24:C32)</f>
        <v>15769303.550000001</v>
      </c>
      <c r="D23" s="9">
        <f t="shared" si="0"/>
        <v>68384107.609999999</v>
      </c>
      <c r="E23" s="9">
        <f>SUM(E24:E32)</f>
        <v>39153691.289999999</v>
      </c>
      <c r="F23" s="9">
        <f>SUM(F24:F32)</f>
        <v>40289717.080000006</v>
      </c>
      <c r="G23" s="9">
        <f t="shared" si="1"/>
        <v>29230416.32</v>
      </c>
      <c r="H23" s="13">
        <v>0</v>
      </c>
    </row>
    <row r="24" spans="1:8" x14ac:dyDescent="0.2">
      <c r="A24" s="14" t="s">
        <v>34</v>
      </c>
      <c r="B24" s="5">
        <v>16200250.130000001</v>
      </c>
      <c r="C24" s="5">
        <v>-158447.51999999999</v>
      </c>
      <c r="D24" s="5">
        <f t="shared" si="0"/>
        <v>16041802.610000001</v>
      </c>
      <c r="E24" s="5">
        <v>10061888.1</v>
      </c>
      <c r="F24" s="5">
        <v>11060913.310000001</v>
      </c>
      <c r="G24" s="5">
        <f t="shared" si="1"/>
        <v>5979914.5100000016</v>
      </c>
      <c r="H24" s="6">
        <v>3100</v>
      </c>
    </row>
    <row r="25" spans="1:8" x14ac:dyDescent="0.2">
      <c r="A25" s="14" t="s">
        <v>35</v>
      </c>
      <c r="B25" s="5">
        <v>2590518.83</v>
      </c>
      <c r="C25" s="5">
        <v>3278774.76</v>
      </c>
      <c r="D25" s="5">
        <f t="shared" si="0"/>
        <v>5869293.5899999999</v>
      </c>
      <c r="E25" s="5">
        <v>3740275.62</v>
      </c>
      <c r="F25" s="5">
        <v>3730418.09</v>
      </c>
      <c r="G25" s="5">
        <f t="shared" si="1"/>
        <v>2129017.9699999997</v>
      </c>
      <c r="H25" s="6">
        <v>3200</v>
      </c>
    </row>
    <row r="26" spans="1:8" x14ac:dyDescent="0.2">
      <c r="A26" s="14" t="s">
        <v>36</v>
      </c>
      <c r="B26" s="5">
        <v>12401867.859999999</v>
      </c>
      <c r="C26" s="5">
        <v>-314957.90999999997</v>
      </c>
      <c r="D26" s="5">
        <f t="shared" si="0"/>
        <v>12086909.949999999</v>
      </c>
      <c r="E26" s="5">
        <v>2935909.77</v>
      </c>
      <c r="F26" s="5">
        <v>2918876.98</v>
      </c>
      <c r="G26" s="5">
        <f t="shared" si="1"/>
        <v>9151000.1799999997</v>
      </c>
      <c r="H26" s="6">
        <v>3300</v>
      </c>
    </row>
    <row r="27" spans="1:8" x14ac:dyDescent="0.2">
      <c r="A27" s="14" t="s">
        <v>37</v>
      </c>
      <c r="B27" s="5">
        <v>3461237.04</v>
      </c>
      <c r="C27" s="5">
        <v>405622.12</v>
      </c>
      <c r="D27" s="5">
        <f t="shared" si="0"/>
        <v>3866859.16</v>
      </c>
      <c r="E27" s="5">
        <v>2566087.91</v>
      </c>
      <c r="F27" s="5">
        <v>2554952.15</v>
      </c>
      <c r="G27" s="5">
        <f t="shared" si="1"/>
        <v>1300771.25</v>
      </c>
      <c r="H27" s="6">
        <v>3400</v>
      </c>
    </row>
    <row r="28" spans="1:8" x14ac:dyDescent="0.2">
      <c r="A28" s="14" t="s">
        <v>38</v>
      </c>
      <c r="B28" s="5">
        <v>2547903.42</v>
      </c>
      <c r="C28" s="5">
        <v>231497.48</v>
      </c>
      <c r="D28" s="5">
        <f t="shared" si="0"/>
        <v>2779400.9</v>
      </c>
      <c r="E28" s="5">
        <v>1441183.27</v>
      </c>
      <c r="F28" s="5">
        <v>1441183.27</v>
      </c>
      <c r="G28" s="5">
        <f t="shared" si="1"/>
        <v>1338217.6299999999</v>
      </c>
      <c r="H28" s="6">
        <v>3500</v>
      </c>
    </row>
    <row r="29" spans="1:8" x14ac:dyDescent="0.2">
      <c r="A29" s="14" t="s">
        <v>39</v>
      </c>
      <c r="B29" s="5">
        <v>464685.06</v>
      </c>
      <c r="C29" s="5">
        <v>25000</v>
      </c>
      <c r="D29" s="5">
        <f t="shared" si="0"/>
        <v>489685.06</v>
      </c>
      <c r="E29" s="5">
        <v>20116.599999999999</v>
      </c>
      <c r="F29" s="5">
        <v>20116.599999999999</v>
      </c>
      <c r="G29" s="5">
        <f t="shared" si="1"/>
        <v>469568.46</v>
      </c>
      <c r="H29" s="6">
        <v>3600</v>
      </c>
    </row>
    <row r="30" spans="1:8" x14ac:dyDescent="0.2">
      <c r="A30" s="14" t="s">
        <v>40</v>
      </c>
      <c r="B30" s="5">
        <v>52773.120000000003</v>
      </c>
      <c r="C30" s="5">
        <v>2700</v>
      </c>
      <c r="D30" s="5">
        <f t="shared" si="0"/>
        <v>55473.120000000003</v>
      </c>
      <c r="E30" s="5">
        <v>18336.349999999999</v>
      </c>
      <c r="F30" s="5">
        <v>18336.349999999999</v>
      </c>
      <c r="G30" s="5">
        <f t="shared" si="1"/>
        <v>37136.770000000004</v>
      </c>
      <c r="H30" s="6">
        <v>3700</v>
      </c>
    </row>
    <row r="31" spans="1:8" x14ac:dyDescent="0.2">
      <c r="A31" s="14" t="s">
        <v>41</v>
      </c>
      <c r="B31" s="5">
        <v>1426407.93</v>
      </c>
      <c r="C31" s="5">
        <v>16578572.43</v>
      </c>
      <c r="D31" s="5">
        <f t="shared" si="0"/>
        <v>18004980.359999999</v>
      </c>
      <c r="E31" s="5">
        <v>14728520.289999999</v>
      </c>
      <c r="F31" s="5">
        <v>14726703.630000001</v>
      </c>
      <c r="G31" s="5">
        <f t="shared" si="1"/>
        <v>3276460.0700000003</v>
      </c>
      <c r="H31" s="6">
        <v>3800</v>
      </c>
    </row>
    <row r="32" spans="1:8" x14ac:dyDescent="0.2">
      <c r="A32" s="14" t="s">
        <v>0</v>
      </c>
      <c r="B32" s="5">
        <v>13469160.67</v>
      </c>
      <c r="C32" s="5">
        <v>-4279457.8099999996</v>
      </c>
      <c r="D32" s="5">
        <f t="shared" si="0"/>
        <v>9189702.8599999994</v>
      </c>
      <c r="E32" s="5">
        <v>3641373.38</v>
      </c>
      <c r="F32" s="5">
        <v>3818216.7</v>
      </c>
      <c r="G32" s="5">
        <f t="shared" si="1"/>
        <v>5548329.4799999995</v>
      </c>
      <c r="H32" s="6">
        <v>3900</v>
      </c>
    </row>
    <row r="33" spans="1:8" x14ac:dyDescent="0.2">
      <c r="A33" s="12" t="s">
        <v>80</v>
      </c>
      <c r="B33" s="9">
        <f>SUM(B34:B42)</f>
        <v>54853106.640000001</v>
      </c>
      <c r="C33" s="9">
        <f>SUM(C34:C42)</f>
        <v>18409703.66</v>
      </c>
      <c r="D33" s="9">
        <f t="shared" si="0"/>
        <v>73262810.299999997</v>
      </c>
      <c r="E33" s="9">
        <f>SUM(E34:E42)</f>
        <v>40100123.560000002</v>
      </c>
      <c r="F33" s="9">
        <f>SUM(F34:F42)</f>
        <v>39873212.890000001</v>
      </c>
      <c r="G33" s="9">
        <f t="shared" si="1"/>
        <v>33162686.739999995</v>
      </c>
      <c r="H33" s="13">
        <v>0</v>
      </c>
    </row>
    <row r="34" spans="1:8" x14ac:dyDescent="0.2">
      <c r="A34" s="14" t="s">
        <v>42</v>
      </c>
      <c r="B34" s="5">
        <v>14782935.6</v>
      </c>
      <c r="C34" s="5">
        <v>0</v>
      </c>
      <c r="D34" s="5">
        <f t="shared" si="0"/>
        <v>14782935.6</v>
      </c>
      <c r="E34" s="5">
        <v>10348054.92</v>
      </c>
      <c r="F34" s="5">
        <v>10348054.92</v>
      </c>
      <c r="G34" s="5">
        <f t="shared" si="1"/>
        <v>4434880.68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94750</v>
      </c>
      <c r="D35" s="5">
        <f t="shared" si="0"/>
        <v>94750</v>
      </c>
      <c r="E35" s="5">
        <v>0</v>
      </c>
      <c r="F35" s="5">
        <v>0</v>
      </c>
      <c r="G35" s="5">
        <f t="shared" si="1"/>
        <v>94750</v>
      </c>
      <c r="H35" s="6">
        <v>4200</v>
      </c>
    </row>
    <row r="36" spans="1:8" x14ac:dyDescent="0.2">
      <c r="A36" s="14" t="s">
        <v>44</v>
      </c>
      <c r="B36" s="5">
        <v>8346022</v>
      </c>
      <c r="C36" s="5">
        <v>8139691.2999999998</v>
      </c>
      <c r="D36" s="5">
        <f t="shared" si="0"/>
        <v>16485713.300000001</v>
      </c>
      <c r="E36" s="5">
        <v>10881194.800000001</v>
      </c>
      <c r="F36" s="5">
        <v>10699869.93</v>
      </c>
      <c r="G36" s="5">
        <f t="shared" si="1"/>
        <v>5604518.5</v>
      </c>
      <c r="H36" s="6">
        <v>4300</v>
      </c>
    </row>
    <row r="37" spans="1:8" x14ac:dyDescent="0.2">
      <c r="A37" s="14" t="s">
        <v>45</v>
      </c>
      <c r="B37" s="5">
        <v>21976714</v>
      </c>
      <c r="C37" s="5">
        <v>10175262.359999999</v>
      </c>
      <c r="D37" s="5">
        <f t="shared" si="0"/>
        <v>32151976.359999999</v>
      </c>
      <c r="E37" s="5">
        <v>12206565.73</v>
      </c>
      <c r="F37" s="5">
        <v>12160979.93</v>
      </c>
      <c r="G37" s="5">
        <f t="shared" si="1"/>
        <v>19945410.629999999</v>
      </c>
      <c r="H37" s="6">
        <v>4400</v>
      </c>
    </row>
    <row r="38" spans="1:8" x14ac:dyDescent="0.2">
      <c r="A38" s="14" t="s">
        <v>7</v>
      </c>
      <c r="B38" s="5">
        <v>9747435.0399999991</v>
      </c>
      <c r="C38" s="5">
        <v>0</v>
      </c>
      <c r="D38" s="5">
        <f t="shared" si="0"/>
        <v>9747435.0399999991</v>
      </c>
      <c r="E38" s="5">
        <v>6664308.1100000003</v>
      </c>
      <c r="F38" s="5">
        <v>6664308.1100000003</v>
      </c>
      <c r="G38" s="5">
        <f t="shared" si="1"/>
        <v>3083126.9299999988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15559465.02</v>
      </c>
      <c r="C43" s="9">
        <f>SUM(C44:C52)</f>
        <v>5682174.2400000002</v>
      </c>
      <c r="D43" s="9">
        <f t="shared" si="0"/>
        <v>21241639.259999998</v>
      </c>
      <c r="E43" s="9">
        <f>SUM(E44:E52)</f>
        <v>7955930.2299999995</v>
      </c>
      <c r="F43" s="9">
        <f>SUM(F44:F52)</f>
        <v>7955930.2299999995</v>
      </c>
      <c r="G43" s="9">
        <f t="shared" si="1"/>
        <v>13285709.029999997</v>
      </c>
      <c r="H43" s="13">
        <v>0</v>
      </c>
    </row>
    <row r="44" spans="1:8" x14ac:dyDescent="0.2">
      <c r="A44" s="4" t="s">
        <v>49</v>
      </c>
      <c r="B44" s="5">
        <v>1085891.99</v>
      </c>
      <c r="C44" s="5">
        <v>244147.88</v>
      </c>
      <c r="D44" s="5">
        <f t="shared" si="0"/>
        <v>1330039.8700000001</v>
      </c>
      <c r="E44" s="5">
        <v>496018.5</v>
      </c>
      <c r="F44" s="5">
        <v>496018.5</v>
      </c>
      <c r="G44" s="5">
        <f t="shared" si="1"/>
        <v>834021.37000000011</v>
      </c>
      <c r="H44" s="6">
        <v>5100</v>
      </c>
    </row>
    <row r="45" spans="1:8" x14ac:dyDescent="0.2">
      <c r="A45" s="14" t="s">
        <v>50</v>
      </c>
      <c r="B45" s="5">
        <v>117506.01</v>
      </c>
      <c r="C45" s="5">
        <v>218101</v>
      </c>
      <c r="D45" s="5">
        <f t="shared" si="0"/>
        <v>335607.01</v>
      </c>
      <c r="E45" s="5">
        <v>130041.02</v>
      </c>
      <c r="F45" s="5">
        <v>130041.02</v>
      </c>
      <c r="G45" s="5">
        <f t="shared" si="1"/>
        <v>205565.99</v>
      </c>
      <c r="H45" s="6">
        <v>5200</v>
      </c>
    </row>
    <row r="46" spans="1:8" x14ac:dyDescent="0.2">
      <c r="A46" s="14" t="s">
        <v>51</v>
      </c>
      <c r="B46" s="5">
        <v>179969.99</v>
      </c>
      <c r="C46" s="5">
        <v>14210</v>
      </c>
      <c r="D46" s="5">
        <f t="shared" si="0"/>
        <v>194179.99</v>
      </c>
      <c r="E46" s="5">
        <v>126962</v>
      </c>
      <c r="F46" s="5">
        <v>126962</v>
      </c>
      <c r="G46" s="5">
        <f t="shared" si="1"/>
        <v>67217.989999999991</v>
      </c>
      <c r="H46" s="6">
        <v>5300</v>
      </c>
    </row>
    <row r="47" spans="1:8" x14ac:dyDescent="0.2">
      <c r="A47" s="14" t="s">
        <v>52</v>
      </c>
      <c r="B47" s="5">
        <v>6128000</v>
      </c>
      <c r="C47" s="5">
        <v>4952898.16</v>
      </c>
      <c r="D47" s="5">
        <f t="shared" si="0"/>
        <v>11080898.16</v>
      </c>
      <c r="E47" s="5">
        <v>6822218.1600000001</v>
      </c>
      <c r="F47" s="5">
        <v>6822218.1600000001</v>
      </c>
      <c r="G47" s="5">
        <f t="shared" si="1"/>
        <v>4258680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8003097.0300000003</v>
      </c>
      <c r="C49" s="5">
        <v>232817.2</v>
      </c>
      <c r="D49" s="5">
        <f t="shared" si="0"/>
        <v>8235914.2300000004</v>
      </c>
      <c r="E49" s="5">
        <v>380690.55</v>
      </c>
      <c r="F49" s="5">
        <v>380690.55</v>
      </c>
      <c r="G49" s="5">
        <f t="shared" si="1"/>
        <v>7855223.6800000006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45000</v>
      </c>
      <c r="C52" s="5">
        <v>20000</v>
      </c>
      <c r="D52" s="5">
        <f t="shared" si="0"/>
        <v>65000</v>
      </c>
      <c r="E52" s="5">
        <v>0</v>
      </c>
      <c r="F52" s="5">
        <v>0</v>
      </c>
      <c r="G52" s="5">
        <f t="shared" si="1"/>
        <v>65000</v>
      </c>
      <c r="H52" s="6">
        <v>5900</v>
      </c>
    </row>
    <row r="53" spans="1:8" x14ac:dyDescent="0.2">
      <c r="A53" s="12" t="s">
        <v>18</v>
      </c>
      <c r="B53" s="9">
        <f>SUM(B54:B56)</f>
        <v>117743253.2</v>
      </c>
      <c r="C53" s="9">
        <f>SUM(C54:C56)</f>
        <v>153235572.08000001</v>
      </c>
      <c r="D53" s="9">
        <f t="shared" si="0"/>
        <v>270978825.28000003</v>
      </c>
      <c r="E53" s="9">
        <f>SUM(E54:E56)</f>
        <v>123480674.92</v>
      </c>
      <c r="F53" s="9">
        <f>SUM(F54:F56)</f>
        <v>123480674.92</v>
      </c>
      <c r="G53" s="9">
        <f t="shared" si="1"/>
        <v>147498150.36000001</v>
      </c>
      <c r="H53" s="13">
        <v>0</v>
      </c>
    </row>
    <row r="54" spans="1:8" x14ac:dyDescent="0.2">
      <c r="A54" s="14" t="s">
        <v>58</v>
      </c>
      <c r="B54" s="5">
        <v>117743253.2</v>
      </c>
      <c r="C54" s="5">
        <v>150635572.08000001</v>
      </c>
      <c r="D54" s="5">
        <f t="shared" si="0"/>
        <v>268378825.28000003</v>
      </c>
      <c r="E54" s="5">
        <v>123480674.92</v>
      </c>
      <c r="F54" s="5">
        <v>123480674.92</v>
      </c>
      <c r="G54" s="5">
        <f t="shared" si="1"/>
        <v>144898150.36000001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2600000</v>
      </c>
      <c r="D55" s="5">
        <f t="shared" si="0"/>
        <v>2600000</v>
      </c>
      <c r="E55" s="5">
        <v>0</v>
      </c>
      <c r="F55" s="5">
        <v>0</v>
      </c>
      <c r="G55" s="5">
        <f t="shared" si="1"/>
        <v>2600000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18767141.559999999</v>
      </c>
      <c r="D57" s="9">
        <f t="shared" si="0"/>
        <v>18767141.559999999</v>
      </c>
      <c r="E57" s="9">
        <f>SUM(E58:E64)</f>
        <v>0</v>
      </c>
      <c r="F57" s="9">
        <f>SUM(F58:F64)</f>
        <v>0</v>
      </c>
      <c r="G57" s="9">
        <f t="shared" si="1"/>
        <v>18767141.559999999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18767141.559999999</v>
      </c>
      <c r="D64" s="5">
        <f t="shared" si="0"/>
        <v>18767141.559999999</v>
      </c>
      <c r="E64" s="5">
        <v>0</v>
      </c>
      <c r="F64" s="5">
        <v>0</v>
      </c>
      <c r="G64" s="5">
        <f t="shared" si="1"/>
        <v>18767141.559999999</v>
      </c>
      <c r="H64" s="6">
        <v>7900</v>
      </c>
    </row>
    <row r="65" spans="1:8" x14ac:dyDescent="0.2">
      <c r="A65" s="12" t="s">
        <v>83</v>
      </c>
      <c r="B65" s="9">
        <f>SUM(B66:B68)</f>
        <v>2794193</v>
      </c>
      <c r="C65" s="9">
        <f>SUM(C66:C68)</f>
        <v>5436633.4400000004</v>
      </c>
      <c r="D65" s="9">
        <f t="shared" si="0"/>
        <v>8230826.4400000004</v>
      </c>
      <c r="E65" s="9">
        <f>SUM(E66:E68)</f>
        <v>5210368.74</v>
      </c>
      <c r="F65" s="9">
        <f>SUM(F66:F68)</f>
        <v>5210368.74</v>
      </c>
      <c r="G65" s="9">
        <f t="shared" si="1"/>
        <v>3020457.7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2794193</v>
      </c>
      <c r="C68" s="5">
        <v>5436633.4400000004</v>
      </c>
      <c r="D68" s="5">
        <f t="shared" si="0"/>
        <v>8230826.4400000004</v>
      </c>
      <c r="E68" s="5">
        <v>5210368.74</v>
      </c>
      <c r="F68" s="5">
        <v>5210368.74</v>
      </c>
      <c r="G68" s="5">
        <f t="shared" si="1"/>
        <v>3020457.7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405409400.75999999</v>
      </c>
      <c r="C77" s="11">
        <f t="shared" si="4"/>
        <v>218549199.92000002</v>
      </c>
      <c r="D77" s="11">
        <f t="shared" si="4"/>
        <v>623958600.68000007</v>
      </c>
      <c r="E77" s="11">
        <f t="shared" si="4"/>
        <v>322382735.51999998</v>
      </c>
      <c r="F77" s="11">
        <f t="shared" si="4"/>
        <v>323592634.80000001</v>
      </c>
      <c r="G77" s="11">
        <f t="shared" si="4"/>
        <v>301575865.15999997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  <row r="81" spans="5:6" x14ac:dyDescent="0.2">
      <c r="E81" s="21">
        <f>E5+E13+E23+E33+E43+E53+E57+E65+E69</f>
        <v>322382735.51999998</v>
      </c>
      <c r="F81" s="21">
        <f>F5+F13+F23+F33+F43+F53+F57+F65+F69</f>
        <v>323592634.80000001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2023-11-01T15:57:46Z</cp:lastPrinted>
  <dcterms:created xsi:type="dcterms:W3CDTF">2014-02-10T03:37:14Z</dcterms:created>
  <dcterms:modified xsi:type="dcterms:W3CDTF">2023-11-13T19:50:19Z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